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0" windowHeight="4770" tabRatio="675" activeTab="0"/>
  </bookViews>
  <sheets>
    <sheet name="Gesamtübersicht" sheetId="1" r:id="rId1"/>
    <sheet name="BLB" sheetId="2" r:id="rId2"/>
    <sheet name="JBD" sheetId="3" r:id="rId3"/>
    <sheet name="RSD A" sheetId="4" r:id="rId4"/>
    <sheet name="RSD B" sheetId="5" r:id="rId5"/>
    <sheet name="RSD C" sheetId="6" r:id="rId6"/>
    <sheet name="RSD D" sheetId="7" r:id="rId7"/>
  </sheets>
  <definedNames/>
  <calcPr fullCalcOnLoad="1"/>
</workbook>
</file>

<file path=xl/sharedStrings.xml><?xml version="1.0" encoding="utf-8"?>
<sst xmlns="http://schemas.openxmlformats.org/spreadsheetml/2006/main" count="884" uniqueCount="123">
  <si>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</si>
  <si>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</si>
  <si>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</si>
  <si>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</si>
  <si>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</si>
  <si>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</si>
  <si>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</si>
  <si>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</si>
  <si>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</si>
  <si>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</si>
  <si>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</si>
  <si>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</si>
  <si>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</si>
  <si>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</si>
  <si>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</si>
  <si>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</si>
  <si>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</si>
  <si>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</si>
  <si>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</si>
  <si>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</si>
  <si>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</si>
  <si>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</si>
  <si>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</si>
  <si>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</si>
  <si>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</si>
  <si>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</si>
  <si>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</si>
  <si>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</si>
  <si>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</si>
  <si>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</si>
  <si>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</si>
  <si>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</si>
  <si>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</si>
  <si>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</si>
  <si>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</si>
  <si>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</si>
  <si>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</si>
  <si>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</si>
  <si>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</si>
  <si>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</si>
  <si>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</si>
  <si>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</si>
  <si>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</si>
  <si>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</si>
  <si>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</si>
  <si>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</si>
  <si>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</si>
  <si>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</si>
  <si>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</si>
  <si>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</si>
  <si>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</si>
  <si>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</si>
  <si>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</si>
  <si>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</si>
  <si>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</si>
  <si>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</si>
  <si>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</si>
  <si>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</si>
  <si>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</si>
  <si>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</si>
  <si>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</si>
  <si>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</si>
  <si>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</si>
  <si>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</si>
  <si>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</si>
  <si>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</si>
  <si>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</si>
  <si>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</si>
  <si>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 xml:space="preserve">GESAMT : </t>
  </si>
  <si>
    <t>Fallzahlen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</si>
  <si>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</si>
  <si>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</si>
  <si>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</si>
  <si>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</si>
  <si>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</si>
  <si>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</si>
  <si>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</si>
  <si>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</si>
  <si>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</si>
  <si>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</si>
  <si>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</si>
  <si>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</si>
  <si>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</si>
  <si>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</si>
  <si>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</si>
  <si>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</si>
  <si>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</si>
  <si>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</si>
  <si>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</si>
  <si>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</si>
  <si>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</si>
  <si>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</si>
  <si>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</si>
  <si>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</si>
  <si>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</si>
  <si>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</si>
  <si>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</si>
  <si>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</si>
  <si>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</si>
  <si>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</si>
  <si>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4040 / 671 61 / 143</t>
  </si>
  <si>
    <t>4042 / 671 45 / 141</t>
  </si>
  <si>
    <t>Sozialpädagog. Krisenintervention-Unterbringung</t>
  </si>
  <si>
    <t>4040 / 671 45 / 144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</si>
  <si>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</si>
  <si>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</si>
  <si>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</si>
  <si>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</si>
  <si>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</si>
  <si>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</si>
  <si>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</si>
  <si>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</si>
  <si>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</si>
  <si>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</si>
  <si>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Fälle insgesamt</t>
  </si>
  <si>
    <t>Gruppen-</t>
  </si>
  <si>
    <t>Fall-</t>
  </si>
  <si>
    <t>zahlen</t>
  </si>
  <si>
    <t>Vollzeitpflege (ehem. Dauerpflege)</t>
  </si>
  <si>
    <t>Vollzeitpflege mit erw. Förderbedarf (ehem.Heilpädagog.Pflege)</t>
  </si>
  <si>
    <t>befristete Vollzeitpflege (ehem.Kurzpflege)</t>
  </si>
  <si>
    <t>September</t>
  </si>
  <si>
    <t xml:space="preserve"> 04.10.2004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</si>
</sst>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8.5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212"/>
          <c:w val="0.573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875"/>
          <c:y val="0.269"/>
          <c:w val="0.52475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75"/>
          <c:y val="0.4415"/>
          <c:w val="0.073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0.61175</cdr:x>
      <cdr:y>0.343</cdr:y>
    </cdr:from>
    <cdr:to>
      <cdr:x>0.8875</cdr:x>
      <cdr:y>0.47525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914400"/>
          <a:ext cx="11525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0.41175</cdr:x>
      <cdr:y>0.87075</cdr:y>
    </cdr:from>
    <cdr:to>
      <cdr:x>0.71025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2314575"/>
          <a:ext cx="12477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0.0505</cdr:x>
      <cdr:y>0.476</cdr:y>
    </cdr:from>
    <cdr:to>
      <cdr:x>0.28975</cdr:x>
      <cdr:y>0.551</cdr:y>
    </cdr:to>
    <cdr:sp>
      <cdr:nvSpPr>
        <cdr:cNvPr id="3" name="TextBox 3"/>
        <cdr:cNvSpPr txBox="1">
          <a:spLocks noChangeArrowheads="1"/>
        </cdr:cNvSpPr>
      </cdr:nvSpPr>
      <cdr:spPr>
        <a:xfrm flipH="1">
          <a:off x="209550" y="1266825"/>
          <a:ext cx="1000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0.65875</cdr:x>
      <cdr:y>0.34375</cdr:y>
    </cdr:from>
    <cdr:to>
      <cdr:x>0.946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9239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0.27975</cdr:x>
      <cdr:y>0.923</cdr:y>
    </cdr:from>
    <cdr:to>
      <cdr:x>0.6095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5050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0.02025</cdr:x>
      <cdr:y>0.426</cdr:y>
    </cdr:from>
    <cdr:to>
      <cdr:x>0.30225</cdr:x>
      <cdr:y>0.49625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152525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81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0.6645</cdr:x>
      <cdr:y>0.2695</cdr:y>
    </cdr:from>
    <cdr:to>
      <cdr:x>0.9545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723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0.2445</cdr:x>
      <cdr:y>0.93075</cdr:y>
    </cdr:from>
    <cdr:to>
      <cdr:x>0.577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0.04525</cdr:x>
      <cdr:y>0.20375</cdr:y>
    </cdr:from>
    <cdr:to>
      <cdr:x>0.32725</cdr:x>
      <cdr:y>0.278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5429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581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0.33275</cdr:y>
    </cdr:from>
    <cdr:to>
      <cdr:x>0.84775</cdr:x>
      <cdr:y>0.39625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8953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0.304</cdr:x>
      <cdr:y>0.9125</cdr:y>
    </cdr:from>
    <cdr:to>
      <cdr:x>0.59175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28700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0.243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099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0.52825</cdr:x>
      <cdr:y>0.84225</cdr:y>
    </cdr:from>
    <cdr:to>
      <cdr:x>0.644</cdr:x>
      <cdr:y>0.9135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2247900"/>
          <a:ext cx="466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0.6655</cdr:x>
      <cdr:y>0.51925</cdr:y>
    </cdr:from>
    <cdr:to>
      <cdr:x>0.67975</cdr:x>
      <cdr:y>0.537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1381125"/>
          <a:ext cx="571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0.47375</cdr:x>
      <cdr:y>0.17875</cdr:y>
    </cdr:from>
    <cdr:to>
      <cdr:x>0.5565</cdr:x>
      <cdr:y>0.2285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05000" y="47625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0.257</cdr:x>
      <cdr:y>0.797</cdr:y>
    </cdr:from>
    <cdr:to>
      <cdr:x>0.27825</cdr:x>
      <cdr:y>0.81475</cdr:y>
    </cdr:to>
    <cdr:sp>
      <cdr:nvSpPr>
        <cdr:cNvPr id="4" name="TextBox 4"/>
        <cdr:cNvSpPr txBox="1">
          <a:spLocks noChangeArrowheads="1"/>
        </cdr:cNvSpPr>
      </cdr:nvSpPr>
      <cdr:spPr>
        <a:xfrm>
          <a:off x="1028700" y="2124075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0.19475</cdr:x>
      <cdr:y>0.4875</cdr:y>
    </cdr:from>
    <cdr:to>
      <cdr:x>0.216</cdr:x>
      <cdr:y>0.50525</cdr:y>
    </cdr:to>
    <cdr:sp>
      <cdr:nvSpPr>
        <cdr:cNvPr id="5" name="TextBox 5"/>
        <cdr:cNvSpPr txBox="1">
          <a:spLocks noChangeArrowheads="1"/>
        </cdr:cNvSpPr>
      </cdr:nvSpPr>
      <cdr:spPr>
        <a:xfrm>
          <a:off x="781050" y="1295400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0.31375</cdr:x>
      <cdr:y>0.179</cdr:y>
    </cdr:from>
    <cdr:to>
      <cdr:x>0.4225</cdr:x>
      <cdr:y>0.2395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47625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814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29150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0.61675</cdr:x>
      <cdr:y>0.243</cdr:y>
    </cdr:from>
    <cdr:to>
      <cdr:x>0.86825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0" y="657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0.6445</cdr:x>
      <cdr:y>0.69125</cdr:y>
    </cdr:from>
    <cdr:to>
      <cdr:x>0.93225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18764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0.00575</cdr:x>
      <cdr:y>0.7675</cdr:y>
    </cdr:from>
    <cdr:to>
      <cdr:x>0.24875</cdr:x>
      <cdr:y>0.83075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0.55725</cdr:x>
      <cdr:y>0.144</cdr:y>
    </cdr:from>
    <cdr:to>
      <cdr:x>0.7985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0.69025</cdr:x>
      <cdr:y>0.3515</cdr:y>
    </cdr:from>
    <cdr:to>
      <cdr:x>0.96375</cdr:x>
      <cdr:y>0.4155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93345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0.0645</cdr:x>
      <cdr:y>0.50325</cdr:y>
    </cdr:from>
    <cdr:to>
      <cdr:x>0.3005</cdr:x>
      <cdr:y>0.56725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343025"/>
          <a:ext cx="838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528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0.72075</cdr:y>
    </cdr:from>
    <cdr:to>
      <cdr:x>1</cdr:x>
      <cdr:y>0.7945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195262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0.168</cdr:x>
      <cdr:y>0.90575</cdr:y>
    </cdr:from>
    <cdr:to>
      <cdr:x>0.51725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24574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0.01075</cdr:x>
      <cdr:y>0.212</cdr:y>
    </cdr:from>
    <cdr:to>
      <cdr:x>0.30975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715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spans="1:4" ht="12.75">
      <c r="A1" s="7"/>
      <c r="D1" s="2" t="s">
        <v>116</v>
      </c>
    </row>
    <row r="2" spans="3:11" ht="12.75">
      <c r="C2" s="4" t="s">
        <v>83</v>
      </c>
      <c r="D2" s="3" t="s">
        <v>117</v>
      </c>
      <c r="K2" s="3" t="s">
        <v>115</v>
      </c>
    </row>
    <row r="3" spans="1:11" ht="12.75">
      <c r="A3" s="3" t="s">
        <v>0</v>
      </c>
      <c r="B3" s="4" t="s">
        <v>1</v>
      </c>
      <c r="C3" s="4" t="s">
        <v>82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69</v>
      </c>
    </row>
    <row r="4" spans="1:10" ht="12.75">
      <c r="A4" s="2" t="s">
        <v>9</v>
      </c>
      <c r="B4" t="s">
        <v>85</v>
      </c>
      <c r="C4" t="s">
        <v>43</v>
      </c>
      <c r="D4" s="13">
        <f>SUM(E4:J4)</f>
        <v>0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0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86</v>
      </c>
      <c r="C5" t="s">
        <v>44</v>
      </c>
      <c r="D5" s="13">
        <f aca="true" t="shared" si="0" ref="D5:D47">SUM(E5:J5)</f>
        <v>38</v>
      </c>
      <c r="E5" s="6">
        <f>SUM(BLB!C5)</f>
        <v>1</v>
      </c>
      <c r="F5" s="6">
        <f>SUM(JBD!C5)</f>
        <v>34</v>
      </c>
      <c r="G5" s="6">
        <f>SUM('RSD A'!C5)</f>
        <v>2</v>
      </c>
      <c r="H5" s="6">
        <f>SUM('RSD B'!C5)</f>
        <v>0</v>
      </c>
      <c r="I5" s="6">
        <f>SUM('RSD C'!C5)</f>
        <v>1</v>
      </c>
      <c r="J5" s="6">
        <f>SUM('RSD D'!C5)</f>
        <v>0</v>
      </c>
    </row>
    <row r="6" spans="1:10" ht="12.75">
      <c r="A6" s="2" t="s">
        <v>87</v>
      </c>
      <c r="B6" t="s">
        <v>88</v>
      </c>
      <c r="C6" t="s">
        <v>89</v>
      </c>
      <c r="D6" s="13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13">
        <f t="shared" si="0"/>
        <v>3</v>
      </c>
      <c r="E7" s="6">
        <f>SUM(BLB!C7)</f>
        <v>0</v>
      </c>
      <c r="F7" s="6">
        <f>SUM(JBD!C7)</f>
        <v>0</v>
      </c>
      <c r="G7" s="6">
        <f>SUM('RSD A'!C7)</f>
        <v>2</v>
      </c>
      <c r="H7" s="6">
        <f>SUM('RSD B'!C7)</f>
        <v>0</v>
      </c>
      <c r="I7" s="6">
        <f>SUM('RSD C'!C7)</f>
        <v>0</v>
      </c>
      <c r="J7" s="6">
        <f>SUM('RSD D'!C7)</f>
        <v>1</v>
      </c>
    </row>
    <row r="8" spans="1:10" ht="12.75">
      <c r="A8" s="2" t="s">
        <v>13</v>
      </c>
      <c r="B8" t="s">
        <v>110</v>
      </c>
      <c r="C8" t="s">
        <v>109</v>
      </c>
      <c r="D8" s="13">
        <f t="shared" si="0"/>
        <v>11</v>
      </c>
      <c r="E8" s="6">
        <f>SUM(BLB!C8)</f>
        <v>0</v>
      </c>
      <c r="F8" s="6">
        <f>SUM(JBD!C8)</f>
        <v>10</v>
      </c>
      <c r="G8" s="6">
        <f>SUM('RSD A'!C8)</f>
        <v>0</v>
      </c>
      <c r="H8" s="6">
        <f>SUM('RSD B'!C8)</f>
        <v>1</v>
      </c>
      <c r="I8" s="6">
        <f>SUM('RSD C'!C8)</f>
        <v>0</v>
      </c>
      <c r="J8" s="6">
        <f>SUM('RSD D'!C8)</f>
        <v>0</v>
      </c>
    </row>
    <row r="9" spans="1:10" ht="12.75">
      <c r="A9" s="2" t="s">
        <v>13</v>
      </c>
      <c r="B9" t="s">
        <v>111</v>
      </c>
      <c r="C9" t="s">
        <v>107</v>
      </c>
      <c r="D9" s="13">
        <f t="shared" si="0"/>
        <v>2</v>
      </c>
      <c r="E9" s="6">
        <f>SUM(BLB!C9)</f>
        <v>0</v>
      </c>
      <c r="F9" s="6">
        <f>SUM(JBD!C9)</f>
        <v>1</v>
      </c>
      <c r="G9" s="6">
        <f>SUM('RSD A'!C9)</f>
        <v>0</v>
      </c>
      <c r="H9" s="6">
        <f>SUM('RSD B'!C9)</f>
        <v>1</v>
      </c>
      <c r="I9" s="6">
        <f>SUM('RSD C'!C9)</f>
        <v>0</v>
      </c>
      <c r="J9" s="6">
        <f>SUM('RSD D'!C9)</f>
        <v>0</v>
      </c>
    </row>
    <row r="10" spans="1:10" ht="12.75">
      <c r="A10" s="2" t="s">
        <v>90</v>
      </c>
      <c r="B10" t="s">
        <v>91</v>
      </c>
      <c r="C10" t="s">
        <v>92</v>
      </c>
      <c r="D10" s="13">
        <f t="shared" si="0"/>
        <v>2</v>
      </c>
      <c r="E10" s="6">
        <f>SUM(BLB!C10)</f>
        <v>0</v>
      </c>
      <c r="F10" s="6">
        <f>SUM(JBD!C10)</f>
        <v>0</v>
      </c>
      <c r="G10" s="6">
        <f>SUM('RSD A'!C10)</f>
        <v>0</v>
      </c>
      <c r="H10" s="6">
        <f>SUM('RSD B'!C10)</f>
        <v>1</v>
      </c>
      <c r="I10" s="6">
        <f>SUM('RSD C'!C10)</f>
        <v>0</v>
      </c>
      <c r="J10" s="6">
        <f>SUM('RSD D'!C10)</f>
        <v>1</v>
      </c>
    </row>
    <row r="11" spans="1:10" ht="12.75">
      <c r="A11" s="2" t="s">
        <v>112</v>
      </c>
      <c r="B11" t="s">
        <v>113</v>
      </c>
      <c r="C11" t="s">
        <v>108</v>
      </c>
      <c r="D11" s="13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13"/>
      <c r="E12" s="6"/>
      <c r="F12" s="6"/>
      <c r="G12" s="6"/>
      <c r="H12" s="6"/>
      <c r="I12" s="6"/>
      <c r="J12" s="6"/>
      <c r="K12" s="3">
        <f>SUM(D4:D11)</f>
        <v>56</v>
      </c>
    </row>
    <row r="13" spans="1:10" ht="12.75">
      <c r="A13" s="2" t="s">
        <v>14</v>
      </c>
      <c r="B13" t="s">
        <v>15</v>
      </c>
      <c r="C13" t="s">
        <v>46</v>
      </c>
      <c r="D13" s="13">
        <f t="shared" si="0"/>
        <v>77</v>
      </c>
      <c r="E13" s="6">
        <f>SUM(BLB!C13)</f>
        <v>6</v>
      </c>
      <c r="F13" s="6">
        <f>SUM(JBD!C13)</f>
        <v>3</v>
      </c>
      <c r="G13" s="6">
        <f>SUM('RSD A'!C13)</f>
        <v>19</v>
      </c>
      <c r="H13" s="6">
        <f>SUM('RSD B'!C13)</f>
        <v>25</v>
      </c>
      <c r="I13" s="6">
        <f>SUM('RSD C'!C13)</f>
        <v>16</v>
      </c>
      <c r="J13" s="6">
        <f>SUM('RSD D'!C13)</f>
        <v>8</v>
      </c>
    </row>
    <row r="14" spans="1:10" ht="12.75">
      <c r="A14" s="2" t="s">
        <v>14</v>
      </c>
      <c r="B14" t="s">
        <v>16</v>
      </c>
      <c r="C14" t="s">
        <v>47</v>
      </c>
      <c r="D14" s="13">
        <f t="shared" si="0"/>
        <v>1</v>
      </c>
      <c r="E14" s="6">
        <f>SUM(BLB!C14)</f>
        <v>0</v>
      </c>
      <c r="F14" s="6">
        <f>SUM(JBD!C14)</f>
        <v>0</v>
      </c>
      <c r="G14" s="6">
        <f>SUM('RSD A'!C14)</f>
        <v>1</v>
      </c>
      <c r="H14" s="6">
        <f>SUM('RSD B'!C14)</f>
        <v>0</v>
      </c>
      <c r="I14" s="6">
        <f>SUM('RSD C'!C14)</f>
        <v>0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13">
        <f t="shared" si="0"/>
        <v>1</v>
      </c>
      <c r="E15" s="6">
        <f>SUM(BLB!C15)</f>
        <v>0</v>
      </c>
      <c r="F15" s="6">
        <f>SUM(JBD!C15)</f>
        <v>0</v>
      </c>
      <c r="G15" s="6">
        <f>SUM('RSD A'!C15)</f>
        <v>1</v>
      </c>
      <c r="H15" s="6">
        <f>SUM('RSD B'!C15)</f>
        <v>0</v>
      </c>
      <c r="I15" s="6">
        <f>SUM('RSD C'!C15)</f>
        <v>0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13">
        <f t="shared" si="0"/>
        <v>44</v>
      </c>
      <c r="E16" s="6">
        <f>SUM(BLB!C16)</f>
        <v>1</v>
      </c>
      <c r="F16" s="6">
        <f>SUM(JBD!C16)</f>
        <v>0</v>
      </c>
      <c r="G16" s="6">
        <f>SUM('RSD A'!C16)</f>
        <v>10</v>
      </c>
      <c r="H16" s="6">
        <f>SUM('RSD B'!C16)</f>
        <v>13</v>
      </c>
      <c r="I16" s="6">
        <f>SUM('RSD C'!C16)</f>
        <v>7</v>
      </c>
      <c r="J16" s="6">
        <f>SUM('RSD D'!C16)</f>
        <v>13</v>
      </c>
    </row>
    <row r="17" spans="1:10" ht="12.75">
      <c r="A17" s="2" t="s">
        <v>19</v>
      </c>
      <c r="B17" t="s">
        <v>20</v>
      </c>
      <c r="C17" t="s">
        <v>45</v>
      </c>
      <c r="D17" s="13">
        <f t="shared" si="0"/>
        <v>15</v>
      </c>
      <c r="E17" s="6">
        <f>SUM(BLB!C17)</f>
        <v>0</v>
      </c>
      <c r="F17" s="6">
        <f>SUM(JBD!C17)</f>
        <v>2</v>
      </c>
      <c r="G17" s="6">
        <f>SUM('RSD A'!C17)</f>
        <v>1</v>
      </c>
      <c r="H17" s="6">
        <f>SUM('RSD B'!C17)</f>
        <v>1</v>
      </c>
      <c r="I17" s="6">
        <f>SUM('RSD C'!C17)</f>
        <v>8</v>
      </c>
      <c r="J17" s="6">
        <f>SUM('RSD D'!C17)</f>
        <v>3</v>
      </c>
    </row>
    <row r="18" spans="1:10" ht="12.75">
      <c r="A18" s="2" t="s">
        <v>21</v>
      </c>
      <c r="B18" t="s">
        <v>22</v>
      </c>
      <c r="C18" t="s">
        <v>50</v>
      </c>
      <c r="D18" s="13">
        <f t="shared" si="0"/>
        <v>31</v>
      </c>
      <c r="E18" s="6">
        <f>SUM(BLB!C18)</f>
        <v>2</v>
      </c>
      <c r="F18" s="6">
        <f>SUM(JBD!C18)</f>
        <v>10</v>
      </c>
      <c r="G18" s="6">
        <f>SUM('RSD A'!C18)</f>
        <v>6</v>
      </c>
      <c r="H18" s="6">
        <f>SUM('RSD B'!C18)</f>
        <v>7</v>
      </c>
      <c r="I18" s="6">
        <f>SUM('RSD C'!C18)</f>
        <v>3</v>
      </c>
      <c r="J18" s="6">
        <f>SUM('RSD D'!C18)</f>
        <v>3</v>
      </c>
    </row>
    <row r="19" spans="1:10" ht="12.75">
      <c r="A19" s="2" t="s">
        <v>23</v>
      </c>
      <c r="B19" t="s">
        <v>24</v>
      </c>
      <c r="C19" t="s">
        <v>51</v>
      </c>
      <c r="D19" s="13">
        <f t="shared" si="0"/>
        <v>103</v>
      </c>
      <c r="E19" s="6">
        <f>SUM(BLB!C19)</f>
        <v>3</v>
      </c>
      <c r="F19" s="6">
        <f>SUM(JBD!C19)</f>
        <v>8</v>
      </c>
      <c r="G19" s="6">
        <f>SUM('RSD A'!C19)</f>
        <v>39</v>
      </c>
      <c r="H19" s="6">
        <f>SUM('RSD B'!C19)</f>
        <v>21</v>
      </c>
      <c r="I19" s="6">
        <f>SUM('RSD C'!C19)</f>
        <v>20</v>
      </c>
      <c r="J19" s="6">
        <f>SUM('RSD D'!C19)</f>
        <v>12</v>
      </c>
    </row>
    <row r="20" spans="1:11" ht="12.75">
      <c r="A20" s="2"/>
      <c r="D20" s="13"/>
      <c r="E20" s="6"/>
      <c r="F20" s="6"/>
      <c r="G20" s="6"/>
      <c r="H20" s="6"/>
      <c r="I20" s="6"/>
      <c r="J20" s="6"/>
      <c r="K20" s="3">
        <f>SUM(D13:D19)</f>
        <v>272</v>
      </c>
    </row>
    <row r="21" spans="1:10" ht="12.75">
      <c r="A21" s="2" t="s">
        <v>25</v>
      </c>
      <c r="B21" t="s">
        <v>26</v>
      </c>
      <c r="C21" t="s">
        <v>52</v>
      </c>
      <c r="D21" s="13">
        <f t="shared" si="0"/>
        <v>31</v>
      </c>
      <c r="E21" s="6">
        <f>SUM(BLB!C21)</f>
        <v>3</v>
      </c>
      <c r="F21" s="6">
        <f>SUM(JBD!C21)</f>
        <v>0</v>
      </c>
      <c r="G21" s="6">
        <f>SUM('RSD A'!C21)</f>
        <v>4</v>
      </c>
      <c r="H21" s="6">
        <f>SUM('RSD B'!C21)</f>
        <v>9</v>
      </c>
      <c r="I21" s="6">
        <f>SUM('RSD C'!C21)</f>
        <v>9</v>
      </c>
      <c r="J21" s="6">
        <f>SUM('RSD D'!C21)</f>
        <v>6</v>
      </c>
    </row>
    <row r="22" spans="1:10" ht="12.75">
      <c r="A22" s="2" t="s">
        <v>96</v>
      </c>
      <c r="B22" t="s">
        <v>95</v>
      </c>
      <c r="C22" t="s">
        <v>93</v>
      </c>
      <c r="D22" s="13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13"/>
      <c r="E23" s="6"/>
      <c r="F23" s="6"/>
      <c r="G23" s="6"/>
      <c r="H23" s="6"/>
      <c r="I23" s="6"/>
      <c r="J23" s="6"/>
      <c r="K23" s="3">
        <f>SUM(D21:D22)</f>
        <v>31</v>
      </c>
    </row>
    <row r="24" spans="1:10" ht="12.75">
      <c r="A24" s="2" t="s">
        <v>27</v>
      </c>
      <c r="B24" t="s">
        <v>28</v>
      </c>
      <c r="C24" t="s">
        <v>67</v>
      </c>
      <c r="D24" s="13">
        <f t="shared" si="0"/>
        <v>95</v>
      </c>
      <c r="E24" s="6">
        <f>SUM(BLB!C24)</f>
        <v>7</v>
      </c>
      <c r="F24" s="6">
        <f>SUM(JBD!C24)</f>
        <v>17</v>
      </c>
      <c r="G24" s="6">
        <f>SUM('RSD A'!C24)</f>
        <v>22</v>
      </c>
      <c r="H24" s="6">
        <f>SUM('RSD B'!C24)</f>
        <v>19</v>
      </c>
      <c r="I24" s="6">
        <f>SUM('RSD C'!C24)</f>
        <v>16</v>
      </c>
      <c r="J24" s="6">
        <f>SUM('RSD D'!C24)</f>
        <v>14</v>
      </c>
    </row>
    <row r="25" spans="1:10" ht="12.75">
      <c r="A25" s="2" t="s">
        <v>27</v>
      </c>
      <c r="B25" t="s">
        <v>29</v>
      </c>
      <c r="C25" t="s">
        <v>53</v>
      </c>
      <c r="D25" s="13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13">
        <f t="shared" si="0"/>
        <v>94</v>
      </c>
      <c r="E26" s="6">
        <f>SUM(BLB!C26)</f>
        <v>43</v>
      </c>
      <c r="F26" s="6">
        <f>SUM(JBD!C26)</f>
        <v>9</v>
      </c>
      <c r="G26" s="6">
        <f>SUM('RSD A'!C26)</f>
        <v>9</v>
      </c>
      <c r="H26" s="6">
        <f>SUM('RSD B'!C26)</f>
        <v>10</v>
      </c>
      <c r="I26" s="6">
        <f>SUM('RSD C'!C26)</f>
        <v>7</v>
      </c>
      <c r="J26" s="6">
        <f>SUM('RSD D'!C26)</f>
        <v>16</v>
      </c>
    </row>
    <row r="27" spans="1:10" ht="12.75">
      <c r="A27" s="2" t="s">
        <v>27</v>
      </c>
      <c r="B27" t="s">
        <v>31</v>
      </c>
      <c r="C27" t="s">
        <v>55</v>
      </c>
      <c r="D27" s="13">
        <f t="shared" si="0"/>
        <v>5</v>
      </c>
      <c r="E27" s="6">
        <f>SUM(BLB!C27)</f>
        <v>2</v>
      </c>
      <c r="F27" s="6">
        <f>SUM(JBD!C27)</f>
        <v>1</v>
      </c>
      <c r="G27" s="6">
        <f>SUM('RSD A'!C27)</f>
        <v>1</v>
      </c>
      <c r="H27" s="6">
        <f>SUM('RSD B'!C27)</f>
        <v>0</v>
      </c>
      <c r="I27" s="6">
        <f>SUM('RSD C'!C27)</f>
        <v>0</v>
      </c>
      <c r="J27" s="6">
        <f>SUM('RSD D'!C27)</f>
        <v>1</v>
      </c>
    </row>
    <row r="28" spans="1:10" ht="12.75">
      <c r="A28" s="2" t="s">
        <v>27</v>
      </c>
      <c r="B28" t="s">
        <v>94</v>
      </c>
      <c r="C28" t="s">
        <v>80</v>
      </c>
      <c r="D28" s="13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97</v>
      </c>
      <c r="C29" t="s">
        <v>79</v>
      </c>
      <c r="D29" s="13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13"/>
      <c r="E30" s="6"/>
      <c r="F30" s="6"/>
      <c r="G30" s="6"/>
      <c r="H30" s="6"/>
      <c r="I30" s="6"/>
      <c r="J30" s="6"/>
      <c r="K30" s="3">
        <f>SUM(D24:D29)</f>
        <v>197</v>
      </c>
    </row>
    <row r="31" spans="1:10" ht="12.75">
      <c r="A31" s="2" t="s">
        <v>32</v>
      </c>
      <c r="B31" t="s">
        <v>33</v>
      </c>
      <c r="C31" t="s">
        <v>56</v>
      </c>
      <c r="D31" s="13">
        <f t="shared" si="0"/>
        <v>56</v>
      </c>
      <c r="E31" s="6">
        <f>SUM(BLB!C31)</f>
        <v>0</v>
      </c>
      <c r="F31" s="6">
        <f>SUM(JBD!C31)</f>
        <v>44</v>
      </c>
      <c r="G31" s="6">
        <f>SUM('RSD A'!C31)</f>
        <v>1</v>
      </c>
      <c r="H31" s="6">
        <f>SUM('RSD B'!C31)</f>
        <v>5</v>
      </c>
      <c r="I31" s="6">
        <f>SUM('RSD C'!C31)</f>
        <v>2</v>
      </c>
      <c r="J31" s="6">
        <f>SUM('RSD D'!C31)</f>
        <v>4</v>
      </c>
    </row>
    <row r="32" spans="1:10" ht="12.75">
      <c r="A32" s="2" t="s">
        <v>32</v>
      </c>
      <c r="B32" t="s">
        <v>34</v>
      </c>
      <c r="C32" t="s">
        <v>57</v>
      </c>
      <c r="D32" s="13">
        <f t="shared" si="0"/>
        <v>7</v>
      </c>
      <c r="E32" s="6">
        <f>SUM(BLB!C32)</f>
        <v>0</v>
      </c>
      <c r="F32" s="6">
        <f>SUM(JBD!C32)</f>
        <v>1</v>
      </c>
      <c r="G32" s="6">
        <f>SUM('RSD A'!C32)</f>
        <v>1</v>
      </c>
      <c r="H32" s="6">
        <f>SUM('RSD B'!C32)</f>
        <v>2</v>
      </c>
      <c r="I32" s="6">
        <f>SUM('RSD C'!C32)</f>
        <v>0</v>
      </c>
      <c r="J32" s="6">
        <f>SUM('RSD D'!C32)</f>
        <v>3</v>
      </c>
    </row>
    <row r="33" spans="1:10" ht="12.75">
      <c r="A33" s="2" t="s">
        <v>32</v>
      </c>
      <c r="B33" t="s">
        <v>35</v>
      </c>
      <c r="C33" t="s">
        <v>58</v>
      </c>
      <c r="D33" s="13">
        <f t="shared" si="0"/>
        <v>18</v>
      </c>
      <c r="E33" s="6">
        <f>SUM(BLB!C33)</f>
        <v>1</v>
      </c>
      <c r="F33" s="6">
        <f>SUM(JBD!C33)</f>
        <v>2</v>
      </c>
      <c r="G33" s="6">
        <f>SUM('RSD A'!C33)</f>
        <v>4</v>
      </c>
      <c r="H33" s="6">
        <f>SUM('RSD B'!C33)</f>
        <v>7</v>
      </c>
      <c r="I33" s="6">
        <f>SUM('RSD C'!C33)</f>
        <v>2</v>
      </c>
      <c r="J33" s="6">
        <f>SUM('RSD D'!C33)</f>
        <v>2</v>
      </c>
    </row>
    <row r="34" spans="1:10" ht="12.75">
      <c r="A34" s="2" t="s">
        <v>32</v>
      </c>
      <c r="B34" t="s">
        <v>36</v>
      </c>
      <c r="C34" t="s">
        <v>59</v>
      </c>
      <c r="D34" s="13">
        <f t="shared" si="0"/>
        <v>124</v>
      </c>
      <c r="E34" s="6">
        <f>SUM(BLB!C34)</f>
        <v>0</v>
      </c>
      <c r="F34" s="6">
        <f>SUM(JBD!C34)</f>
        <v>35</v>
      </c>
      <c r="G34" s="6">
        <f>SUM('RSD A'!C34)</f>
        <v>20</v>
      </c>
      <c r="H34" s="6">
        <f>SUM('RSD B'!C34)</f>
        <v>43</v>
      </c>
      <c r="I34" s="6">
        <f>SUM('RSD C'!C34)</f>
        <v>18</v>
      </c>
      <c r="J34" s="6">
        <f>SUM('RSD D'!C34)</f>
        <v>8</v>
      </c>
    </row>
    <row r="35" spans="1:10" ht="12.75">
      <c r="A35" s="2" t="s">
        <v>32</v>
      </c>
      <c r="B35" t="s">
        <v>37</v>
      </c>
      <c r="C35" t="s">
        <v>56</v>
      </c>
      <c r="D35" s="13">
        <f t="shared" si="0"/>
        <v>24</v>
      </c>
      <c r="E35" s="6">
        <f>SUM(BLB!C35)</f>
        <v>0</v>
      </c>
      <c r="F35" s="6">
        <f>SUM(JBD!C35)</f>
        <v>20</v>
      </c>
      <c r="G35" s="6">
        <f>SUM('RSD A'!C35)</f>
        <v>0</v>
      </c>
      <c r="H35" s="6">
        <f>SUM('RSD B'!C35)</f>
        <v>0</v>
      </c>
      <c r="I35" s="6">
        <f>SUM('RSD C'!C35)</f>
        <v>1</v>
      </c>
      <c r="J35" s="6">
        <f>SUM('RSD D'!C35)</f>
        <v>3</v>
      </c>
    </row>
    <row r="36" spans="1:10" ht="12.75">
      <c r="A36" s="2" t="s">
        <v>32</v>
      </c>
      <c r="B36" t="s">
        <v>38</v>
      </c>
      <c r="C36" t="s">
        <v>60</v>
      </c>
      <c r="D36" s="13">
        <f t="shared" si="0"/>
        <v>28</v>
      </c>
      <c r="E36" s="6">
        <f>SUM(BLB!C36)</f>
        <v>6</v>
      </c>
      <c r="F36" s="6">
        <f>SUM(JBD!C36)</f>
        <v>4</v>
      </c>
      <c r="G36" s="6">
        <f>SUM('RSD A'!C36)</f>
        <v>4</v>
      </c>
      <c r="H36" s="6">
        <f>SUM('RSD B'!C36)</f>
        <v>6</v>
      </c>
      <c r="I36" s="6">
        <f>SUM('RSD C'!C36)</f>
        <v>6</v>
      </c>
      <c r="J36" s="6">
        <f>SUM('RSD D'!C36)</f>
        <v>2</v>
      </c>
    </row>
    <row r="37" spans="1:10" ht="12.75">
      <c r="A37" s="2" t="s">
        <v>39</v>
      </c>
      <c r="B37" t="s">
        <v>84</v>
      </c>
      <c r="C37" t="s">
        <v>61</v>
      </c>
      <c r="D37" s="13">
        <f t="shared" si="0"/>
        <v>4</v>
      </c>
      <c r="E37" s="6">
        <f>SUM(BLB!C37)</f>
        <v>0</v>
      </c>
      <c r="F37" s="6">
        <f>SUM(JBD!C37)</f>
        <v>3</v>
      </c>
      <c r="G37" s="6">
        <f>SUM('RSD A'!C37)</f>
        <v>0</v>
      </c>
      <c r="H37" s="6">
        <f>SUM('RSD B'!C37)</f>
        <v>0</v>
      </c>
      <c r="I37" s="6">
        <f>SUM('RSD C'!C37)</f>
        <v>1</v>
      </c>
      <c r="J37" s="6">
        <f>SUM('RSD D'!C37)</f>
        <v>0</v>
      </c>
    </row>
    <row r="38" spans="1:10" ht="12.75">
      <c r="A38" s="2" t="s">
        <v>39</v>
      </c>
      <c r="B38" t="s">
        <v>40</v>
      </c>
      <c r="C38" t="s">
        <v>62</v>
      </c>
      <c r="D38" s="13">
        <f t="shared" si="0"/>
        <v>7</v>
      </c>
      <c r="E38" s="6">
        <f>SUM(BLB!C38)</f>
        <v>0</v>
      </c>
      <c r="F38" s="6">
        <f>SUM(JBD!C38)</f>
        <v>3</v>
      </c>
      <c r="G38" s="6">
        <f>SUM('RSD A'!C38)</f>
        <v>1</v>
      </c>
      <c r="H38" s="6">
        <f>SUM('RSD B'!C38)</f>
        <v>2</v>
      </c>
      <c r="I38" s="6">
        <f>SUM('RSD C'!C38)</f>
        <v>1</v>
      </c>
      <c r="J38" s="6">
        <f>SUM('RSD D'!C38)</f>
        <v>0</v>
      </c>
    </row>
    <row r="39" spans="1:11" ht="12.75">
      <c r="A39" s="2"/>
      <c r="D39" s="13"/>
      <c r="E39" s="6"/>
      <c r="F39" s="6"/>
      <c r="G39" s="6"/>
      <c r="H39" s="6"/>
      <c r="I39" s="6"/>
      <c r="J39" s="6"/>
      <c r="K39" s="3">
        <f>SUM(D31:D38)</f>
        <v>268</v>
      </c>
    </row>
    <row r="40" spans="1:10" ht="12.75">
      <c r="A40" s="2" t="s">
        <v>41</v>
      </c>
      <c r="B40" t="s">
        <v>15</v>
      </c>
      <c r="C40" t="s">
        <v>63</v>
      </c>
      <c r="D40" s="13">
        <f t="shared" si="0"/>
        <v>47</v>
      </c>
      <c r="E40" s="6">
        <f>SUM(BLB!C40)</f>
        <v>8</v>
      </c>
      <c r="F40" s="6">
        <f>SUM(JBD!C40)</f>
        <v>5</v>
      </c>
      <c r="G40" s="6">
        <f>SUM('RSD A'!C40)</f>
        <v>5</v>
      </c>
      <c r="H40" s="6">
        <f>SUM('RSD B'!C40)</f>
        <v>5</v>
      </c>
      <c r="I40" s="6">
        <f>SUM('RSD C'!C40)</f>
        <v>10</v>
      </c>
      <c r="J40" s="6">
        <f>SUM('RSD D'!C40)</f>
        <v>14</v>
      </c>
    </row>
    <row r="41" spans="1:10" ht="12.75">
      <c r="A41" s="2" t="s">
        <v>41</v>
      </c>
      <c r="B41" t="s">
        <v>18</v>
      </c>
      <c r="C41" t="s">
        <v>64</v>
      </c>
      <c r="D41" s="13">
        <f t="shared" si="0"/>
        <v>3</v>
      </c>
      <c r="E41" s="6">
        <f>SUM(BLB!C41)</f>
        <v>0</v>
      </c>
      <c r="F41" s="6">
        <f>SUM(JBD!C41)</f>
        <v>0</v>
      </c>
      <c r="G41" s="6">
        <f>SUM('RSD A'!C41)</f>
        <v>1</v>
      </c>
      <c r="H41" s="6">
        <f>SUM('RSD B'!C41)</f>
        <v>0</v>
      </c>
      <c r="I41" s="6">
        <f>SUM('RSD C'!C41)</f>
        <v>1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13">
        <f t="shared" si="0"/>
        <v>29</v>
      </c>
      <c r="E42" s="6">
        <f>SUM(BLB!C42)</f>
        <v>2</v>
      </c>
      <c r="F42" s="6">
        <f>SUM(JBD!C42)</f>
        <v>1</v>
      </c>
      <c r="G42" s="6">
        <f>SUM('RSD A'!C42)</f>
        <v>4</v>
      </c>
      <c r="H42" s="6">
        <f>SUM('RSD B'!C42)</f>
        <v>15</v>
      </c>
      <c r="I42" s="6">
        <f>SUM('RSD C'!C42)</f>
        <v>3</v>
      </c>
      <c r="J42" s="6">
        <f>SUM('RSD D'!C42)</f>
        <v>4</v>
      </c>
    </row>
    <row r="43" spans="1:10" ht="12.75">
      <c r="A43" s="2"/>
      <c r="D43" s="13"/>
      <c r="E43" s="6"/>
      <c r="F43" s="6"/>
      <c r="G43" s="6"/>
      <c r="H43" s="6"/>
      <c r="I43" s="6"/>
      <c r="J43" s="6"/>
    </row>
    <row r="44" spans="1:10" ht="12.75">
      <c r="A44" s="2" t="s">
        <v>98</v>
      </c>
      <c r="B44" t="s">
        <v>102</v>
      </c>
      <c r="C44" t="s">
        <v>101</v>
      </c>
      <c r="D44" s="13">
        <f t="shared" si="0"/>
        <v>2</v>
      </c>
      <c r="E44" s="6">
        <f>SUM(BLB!C44)</f>
        <v>0</v>
      </c>
      <c r="F44" s="6">
        <f>SUM(JBD!C44)</f>
        <v>1</v>
      </c>
      <c r="G44" s="6">
        <f>SUM('RSD A'!C44)</f>
        <v>0</v>
      </c>
      <c r="H44" s="6">
        <f>SUM('RSD B'!C44)</f>
        <v>0</v>
      </c>
      <c r="I44" s="6">
        <f>SUM('RSD C'!C44)</f>
        <v>1</v>
      </c>
      <c r="J44" s="6">
        <f>SUM('RSD D'!C44)</f>
        <v>0</v>
      </c>
    </row>
    <row r="45" spans="1:10" ht="12.75">
      <c r="A45" s="2" t="s">
        <v>98</v>
      </c>
      <c r="B45" t="s">
        <v>104</v>
      </c>
      <c r="C45" t="s">
        <v>105</v>
      </c>
      <c r="D45" s="13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98</v>
      </c>
      <c r="B46" t="s">
        <v>99</v>
      </c>
      <c r="C46" t="s">
        <v>100</v>
      </c>
      <c r="D46" s="13">
        <f t="shared" si="0"/>
        <v>0</v>
      </c>
      <c r="E46" s="6">
        <f>SUM(BLB!C46)</f>
        <v>0</v>
      </c>
      <c r="F46" s="6">
        <f>SUM(JBD!C46)</f>
        <v>0</v>
      </c>
      <c r="G46" s="6">
        <f>SUM('RSD A'!C46)</f>
        <v>0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98</v>
      </c>
      <c r="B47" t="s">
        <v>106</v>
      </c>
      <c r="C47" t="s">
        <v>103</v>
      </c>
      <c r="D47" s="13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2</v>
      </c>
    </row>
    <row r="49" spans="4:10" ht="12.75">
      <c r="D49" s="1"/>
      <c r="E49" s="4">
        <f aca="true" t="shared" si="1" ref="E49:J49">SUM(E4:E42)</f>
        <v>85</v>
      </c>
      <c r="F49" s="4">
        <f t="shared" si="1"/>
        <v>213</v>
      </c>
      <c r="G49" s="4">
        <f t="shared" si="1"/>
        <v>159</v>
      </c>
      <c r="H49" s="4">
        <f t="shared" si="1"/>
        <v>194</v>
      </c>
      <c r="I49" s="4">
        <f t="shared" si="1"/>
        <v>132</v>
      </c>
      <c r="J49" s="4">
        <f t="shared" si="1"/>
        <v>120</v>
      </c>
    </row>
    <row r="50" spans="1:4" ht="12.75">
      <c r="A50" s="3" t="s">
        <v>70</v>
      </c>
      <c r="B50" s="8" t="s">
        <v>122</v>
      </c>
      <c r="C50" s="5" t="s">
        <v>68</v>
      </c>
      <c r="D50" s="4">
        <f>SUM(D4:D47)</f>
        <v>905</v>
      </c>
    </row>
    <row r="52" ht="12.75">
      <c r="B52" s="5" t="s">
        <v>74</v>
      </c>
    </row>
    <row r="53" ht="12.75">
      <c r="B53" s="11"/>
    </row>
    <row r="54" spans="2:4" ht="12.75">
      <c r="B54" s="9" t="s">
        <v>75</v>
      </c>
      <c r="C54" s="12" t="s">
        <v>114</v>
      </c>
      <c r="D54">
        <f>SUM(BLB!C54+JBD!$C$54+'RSD A'!$C$54+'RSD B'!C54+'RSD C'!C54+'RSD D'!$C$54)</f>
        <v>360</v>
      </c>
    </row>
    <row r="55" spans="2:4" ht="12.75">
      <c r="B55" s="9" t="s">
        <v>76</v>
      </c>
      <c r="C55" s="12" t="s">
        <v>114</v>
      </c>
      <c r="D55">
        <f>SUM(BLB!C55+JBD!$C$55+'RSD A'!$C$55+'RSD B'!C55+'RSD C'!C55+'RSD D'!$C$55)</f>
        <v>69</v>
      </c>
    </row>
    <row r="56" spans="2:4" ht="12.75">
      <c r="B56" s="9" t="s">
        <v>77</v>
      </c>
      <c r="C56" s="12" t="s">
        <v>114</v>
      </c>
      <c r="D56">
        <f>SUM(BLB!C56+JBD!$C$56+'RSD A'!$C$56+'RSD B'!C56+'RSD C'!C56+'RSD D'!$C$56)</f>
        <v>476</v>
      </c>
    </row>
    <row r="57" spans="2:4" ht="12.75">
      <c r="B57" s="9" t="s">
        <v>81</v>
      </c>
      <c r="D57" s="3">
        <f>SUM(D54:D56)</f>
        <v>905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&amp;L&amp;"Arial,Fett"&amp;14Bezirksamt
Steglitz-Zehlendorf
von Berlin 
Jug 4020&amp;C&amp;"Arial,Fett Kursiv"&amp;12&amp;EAnzahl der Hilfen in BLB, Jugendberatung und den RSD's
Monat September 2004</oddHeader>
    <oddFooter>&amp;C&amp;"Arial,Fett"&amp;UStand: &amp;D&amp;R&amp;8&amp;Uauch zu finden unter:&amp;10&amp;U
JugTransfer/FB 4/Haushalt/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28125" style="0" customWidth="1"/>
  </cols>
  <sheetData>
    <row r="2" ht="12.75">
      <c r="C2" s="4" t="s">
        <v>121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1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6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1</v>
      </c>
      <c r="D16" t="s">
        <v>72</v>
      </c>
    </row>
    <row r="17" spans="1:4" ht="12.75">
      <c r="A17" s="2" t="s">
        <v>19</v>
      </c>
      <c r="B17" t="s">
        <v>20</v>
      </c>
      <c r="C17" s="10">
        <v>0</v>
      </c>
      <c r="D17" t="s">
        <v>72</v>
      </c>
    </row>
    <row r="18" spans="1:4" ht="12.75">
      <c r="A18" s="2" t="s">
        <v>21</v>
      </c>
      <c r="B18" t="s">
        <v>22</v>
      </c>
      <c r="C18" s="10">
        <v>2</v>
      </c>
      <c r="D18" t="s">
        <v>72</v>
      </c>
    </row>
    <row r="19" spans="1:4" ht="12.75">
      <c r="A19" s="2" t="s">
        <v>23</v>
      </c>
      <c r="B19" t="s">
        <v>24</v>
      </c>
      <c r="C19" s="10">
        <v>3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3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118</v>
      </c>
      <c r="C24" s="10">
        <v>7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119</v>
      </c>
      <c r="C26" s="10">
        <v>43</v>
      </c>
      <c r="D26" t="s">
        <v>73</v>
      </c>
    </row>
    <row r="27" spans="1:4" ht="12.75">
      <c r="A27" s="2" t="s">
        <v>27</v>
      </c>
      <c r="B27" t="s">
        <v>120</v>
      </c>
      <c r="C27" s="10">
        <v>2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0</v>
      </c>
      <c r="D31" t="s">
        <v>73</v>
      </c>
    </row>
    <row r="32" spans="1:4" ht="12.75">
      <c r="A32" s="2" t="s">
        <v>32</v>
      </c>
      <c r="B32" t="s">
        <v>34</v>
      </c>
      <c r="C32" s="10">
        <v>0</v>
      </c>
      <c r="D32" t="s">
        <v>73</v>
      </c>
    </row>
    <row r="33" spans="1:4" ht="12.75">
      <c r="A33" s="2" t="s">
        <v>32</v>
      </c>
      <c r="B33" t="s">
        <v>35</v>
      </c>
      <c r="C33" s="10">
        <v>1</v>
      </c>
      <c r="D33" t="s">
        <v>73</v>
      </c>
    </row>
    <row r="34" spans="1:4" ht="12.75">
      <c r="A34" s="2" t="s">
        <v>32</v>
      </c>
      <c r="B34" t="s">
        <v>36</v>
      </c>
      <c r="C34" s="10">
        <v>0</v>
      </c>
      <c r="D34" t="s">
        <v>73</v>
      </c>
    </row>
    <row r="35" spans="1:4" ht="12.75">
      <c r="A35" s="2" t="s">
        <v>32</v>
      </c>
      <c r="B35" t="s">
        <v>37</v>
      </c>
      <c r="C35" s="10">
        <v>0</v>
      </c>
      <c r="D35" t="s">
        <v>73</v>
      </c>
    </row>
    <row r="36" spans="1:4" ht="12.75">
      <c r="A36" s="2" t="s">
        <v>32</v>
      </c>
      <c r="B36" t="s">
        <v>38</v>
      </c>
      <c r="C36" s="10">
        <v>6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0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8</v>
      </c>
      <c r="D40" t="s">
        <v>72</v>
      </c>
    </row>
    <row r="41" spans="1:4" ht="12.75">
      <c r="A41" s="2" t="s">
        <v>41</v>
      </c>
      <c r="B41" t="s">
        <v>18</v>
      </c>
      <c r="C41" s="10">
        <v>0</v>
      </c>
      <c r="D41" t="s">
        <v>72</v>
      </c>
    </row>
    <row r="42" spans="1:4" ht="12.75">
      <c r="A42" s="2" t="s">
        <v>41</v>
      </c>
      <c r="B42" t="s">
        <v>42</v>
      </c>
      <c r="C42" s="10">
        <v>2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85</v>
      </c>
    </row>
    <row r="52" ht="12.75">
      <c r="B52" s="5" t="s">
        <v>74</v>
      </c>
    </row>
    <row r="53" spans="2:4" ht="12.75">
      <c r="B53" s="11"/>
      <c r="C53" s="4" t="s">
        <v>78</v>
      </c>
      <c r="D53" s="1"/>
    </row>
    <row r="54" spans="2:3" ht="12.75">
      <c r="B54" s="9" t="s">
        <v>75</v>
      </c>
      <c r="C54" s="2">
        <f>SUM(C7+C10+C13+C14+C15+C16+C17+C18+C19+C37+C40+C41+C42+C45+C46)</f>
        <v>22</v>
      </c>
    </row>
    <row r="55" spans="2:3" ht="12.75">
      <c r="B55" s="9" t="s">
        <v>76</v>
      </c>
      <c r="C55" s="2">
        <f>SUM(C4+C5+C21+C22)</f>
        <v>4</v>
      </c>
    </row>
    <row r="56" spans="2:3" ht="12.75">
      <c r="B56" s="9" t="s">
        <v>77</v>
      </c>
      <c r="C56" s="2">
        <f>SUM(C6+C8+C9+C11+C24+C25+C26+C27+C28+C29+C31+C32+C33+C34+C35+C36+C38+C44+C47)</f>
        <v>59</v>
      </c>
    </row>
    <row r="57" spans="2:3" ht="12.75">
      <c r="B57" s="9" t="s">
        <v>81</v>
      </c>
      <c r="C57" s="3">
        <f>SUM(C54:C56)</f>
        <v>85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Ausagabe-IST's - BLB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</cols>
  <sheetData>
    <row r="2" ht="12.75">
      <c r="C2" s="4" t="s">
        <v>121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34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10</v>
      </c>
      <c r="D8" t="s">
        <v>73</v>
      </c>
    </row>
    <row r="9" spans="1:4" ht="12.75">
      <c r="A9" s="2" t="s">
        <v>13</v>
      </c>
      <c r="B9" t="s">
        <v>111</v>
      </c>
      <c r="C9" s="10">
        <v>1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3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0</v>
      </c>
      <c r="D16" t="s">
        <v>72</v>
      </c>
    </row>
    <row r="17" spans="1:4" ht="12.75">
      <c r="A17" s="2" t="s">
        <v>19</v>
      </c>
      <c r="B17" t="s">
        <v>20</v>
      </c>
      <c r="C17" s="10">
        <v>2</v>
      </c>
      <c r="D17" t="s">
        <v>72</v>
      </c>
    </row>
    <row r="18" spans="1:4" ht="12.75">
      <c r="A18" s="2" t="s">
        <v>21</v>
      </c>
      <c r="B18" t="s">
        <v>22</v>
      </c>
      <c r="C18" s="10">
        <v>10</v>
      </c>
      <c r="D18" t="s">
        <v>72</v>
      </c>
    </row>
    <row r="19" spans="1:4" ht="12.75">
      <c r="A19" s="2" t="s">
        <v>23</v>
      </c>
      <c r="B19" t="s">
        <v>24</v>
      </c>
      <c r="C19" s="10">
        <v>8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0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118</v>
      </c>
      <c r="C24" s="10">
        <v>17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119</v>
      </c>
      <c r="C26" s="10">
        <v>9</v>
      </c>
      <c r="D26" t="s">
        <v>73</v>
      </c>
    </row>
    <row r="27" spans="1:4" ht="12.75">
      <c r="A27" s="2" t="s">
        <v>27</v>
      </c>
      <c r="B27" t="s">
        <v>120</v>
      </c>
      <c r="C27" s="10">
        <v>1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44</v>
      </c>
      <c r="D31" t="s">
        <v>73</v>
      </c>
    </row>
    <row r="32" spans="1:4" ht="12.75">
      <c r="A32" s="2" t="s">
        <v>32</v>
      </c>
      <c r="B32" t="s">
        <v>34</v>
      </c>
      <c r="C32" s="10">
        <v>1</v>
      </c>
      <c r="D32" t="s">
        <v>73</v>
      </c>
    </row>
    <row r="33" spans="1:4" ht="12.75">
      <c r="A33" s="2" t="s">
        <v>32</v>
      </c>
      <c r="B33" t="s">
        <v>35</v>
      </c>
      <c r="C33" s="10">
        <v>2</v>
      </c>
      <c r="D33" t="s">
        <v>73</v>
      </c>
    </row>
    <row r="34" spans="1:4" ht="12.75">
      <c r="A34" s="2" t="s">
        <v>32</v>
      </c>
      <c r="B34" t="s">
        <v>36</v>
      </c>
      <c r="C34" s="10">
        <v>35</v>
      </c>
      <c r="D34" t="s">
        <v>73</v>
      </c>
    </row>
    <row r="35" spans="1:4" ht="12.75">
      <c r="A35" s="2" t="s">
        <v>32</v>
      </c>
      <c r="B35" t="s">
        <v>37</v>
      </c>
      <c r="C35" s="10">
        <v>20</v>
      </c>
      <c r="D35" t="s">
        <v>73</v>
      </c>
    </row>
    <row r="36" spans="1:4" ht="12.75">
      <c r="A36" s="2" t="s">
        <v>32</v>
      </c>
      <c r="B36" t="s">
        <v>38</v>
      </c>
      <c r="C36" s="10">
        <v>4</v>
      </c>
      <c r="D36" t="s">
        <v>73</v>
      </c>
    </row>
    <row r="37" spans="1:4" ht="12.75">
      <c r="A37" s="2" t="s">
        <v>39</v>
      </c>
      <c r="B37" t="s">
        <v>84</v>
      </c>
      <c r="C37" s="10">
        <v>3</v>
      </c>
      <c r="D37" t="s">
        <v>72</v>
      </c>
    </row>
    <row r="38" spans="1:4" ht="12.75">
      <c r="A38" s="2" t="s">
        <v>39</v>
      </c>
      <c r="B38" t="s">
        <v>40</v>
      </c>
      <c r="C38" s="10">
        <v>3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5</v>
      </c>
      <c r="D40" t="s">
        <v>72</v>
      </c>
    </row>
    <row r="41" spans="1:4" ht="12.75">
      <c r="A41" s="2" t="s">
        <v>41</v>
      </c>
      <c r="B41" t="s">
        <v>18</v>
      </c>
      <c r="C41" s="10">
        <v>0</v>
      </c>
      <c r="D41" t="s">
        <v>72</v>
      </c>
    </row>
    <row r="42" spans="1:4" ht="12.75">
      <c r="A42" s="2" t="s">
        <v>41</v>
      </c>
      <c r="B42" t="s">
        <v>42</v>
      </c>
      <c r="C42" s="10">
        <v>1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1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214</v>
      </c>
    </row>
    <row r="52" ht="12.75">
      <c r="B52" s="5" t="s">
        <v>74</v>
      </c>
    </row>
    <row r="53" spans="2:3" ht="12.75">
      <c r="B53" s="11"/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32</v>
      </c>
    </row>
    <row r="55" spans="2:3" ht="12.75">
      <c r="B55" s="9" t="s">
        <v>76</v>
      </c>
      <c r="C55" s="2">
        <f>SUM(C4+C5+C21+C22)</f>
        <v>34</v>
      </c>
    </row>
    <row r="56" spans="2:3" ht="12.75">
      <c r="B56" s="9" t="s">
        <v>77</v>
      </c>
      <c r="C56" s="2">
        <f>SUM(C6+C8+C9+C11+C24+C25+C26+C27+C28+C29+C31+C32+C33+C34+C35+C36+C38+C44+C47)</f>
        <v>148</v>
      </c>
    </row>
    <row r="57" spans="2:3" ht="12.75">
      <c r="B57" s="9" t="s">
        <v>81</v>
      </c>
      <c r="C57" s="3">
        <f>SUM(C54:C56)</f>
        <v>214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</cols>
  <sheetData>
    <row r="2" ht="12.75">
      <c r="C2" s="4" t="s">
        <v>121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2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2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19</v>
      </c>
      <c r="D13" t="s">
        <v>72</v>
      </c>
    </row>
    <row r="14" spans="1:4" ht="12.75">
      <c r="A14" s="2" t="s">
        <v>14</v>
      </c>
      <c r="B14" t="s">
        <v>16</v>
      </c>
      <c r="C14" s="10">
        <v>1</v>
      </c>
      <c r="D14" t="s">
        <v>72</v>
      </c>
    </row>
    <row r="15" spans="1:4" ht="12.75">
      <c r="A15" s="2" t="s">
        <v>14</v>
      </c>
      <c r="B15" t="s">
        <v>17</v>
      </c>
      <c r="C15" s="10">
        <v>1</v>
      </c>
      <c r="D15" t="s">
        <v>72</v>
      </c>
    </row>
    <row r="16" spans="1:4" ht="12.75">
      <c r="A16" s="2" t="s">
        <v>14</v>
      </c>
      <c r="B16" t="s">
        <v>18</v>
      </c>
      <c r="C16" s="10">
        <v>10</v>
      </c>
      <c r="D16" t="s">
        <v>72</v>
      </c>
    </row>
    <row r="17" spans="1:4" ht="12.75">
      <c r="A17" s="2" t="s">
        <v>19</v>
      </c>
      <c r="B17" t="s">
        <v>20</v>
      </c>
      <c r="C17" s="10">
        <v>1</v>
      </c>
      <c r="D17" t="s">
        <v>72</v>
      </c>
    </row>
    <row r="18" spans="1:4" ht="12.75">
      <c r="A18" s="2" t="s">
        <v>21</v>
      </c>
      <c r="B18" t="s">
        <v>22</v>
      </c>
      <c r="C18" s="10">
        <v>6</v>
      </c>
      <c r="D18" t="s">
        <v>72</v>
      </c>
    </row>
    <row r="19" spans="1:4" ht="12.75">
      <c r="A19" s="2" t="s">
        <v>23</v>
      </c>
      <c r="B19" t="s">
        <v>24</v>
      </c>
      <c r="C19" s="10">
        <v>39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4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118</v>
      </c>
      <c r="C24" s="10">
        <v>22</v>
      </c>
      <c r="D24" t="s">
        <v>73</v>
      </c>
    </row>
    <row r="25" spans="1:4" ht="12.75">
      <c r="A25" s="2" t="s">
        <v>27</v>
      </c>
      <c r="B25" t="s">
        <v>29</v>
      </c>
      <c r="C25" s="10">
        <v>1</v>
      </c>
      <c r="D25" t="s">
        <v>73</v>
      </c>
    </row>
    <row r="26" spans="1:4" ht="12.75">
      <c r="A26" s="2" t="s">
        <v>27</v>
      </c>
      <c r="B26" t="s">
        <v>119</v>
      </c>
      <c r="C26" s="10">
        <v>9</v>
      </c>
      <c r="D26" t="s">
        <v>73</v>
      </c>
    </row>
    <row r="27" spans="1:4" ht="12.75">
      <c r="A27" s="2" t="s">
        <v>27</v>
      </c>
      <c r="B27" t="s">
        <v>120</v>
      </c>
      <c r="C27" s="10">
        <v>1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1</v>
      </c>
      <c r="D31" t="s">
        <v>73</v>
      </c>
    </row>
    <row r="32" spans="1:4" ht="12.75">
      <c r="A32" s="2" t="s">
        <v>32</v>
      </c>
      <c r="B32" t="s">
        <v>34</v>
      </c>
      <c r="C32" s="10">
        <v>1</v>
      </c>
      <c r="D32" t="s">
        <v>73</v>
      </c>
    </row>
    <row r="33" spans="1:4" ht="12.75">
      <c r="A33" s="2" t="s">
        <v>32</v>
      </c>
      <c r="B33" t="s">
        <v>35</v>
      </c>
      <c r="C33" s="10">
        <v>4</v>
      </c>
      <c r="D33" t="s">
        <v>73</v>
      </c>
    </row>
    <row r="34" spans="1:4" ht="12.75">
      <c r="A34" s="2" t="s">
        <v>32</v>
      </c>
      <c r="B34" t="s">
        <v>36</v>
      </c>
      <c r="C34" s="10">
        <v>20</v>
      </c>
      <c r="D34" t="s">
        <v>73</v>
      </c>
    </row>
    <row r="35" spans="1:4" ht="12.75">
      <c r="A35" s="2" t="s">
        <v>32</v>
      </c>
      <c r="B35" t="s">
        <v>37</v>
      </c>
      <c r="C35" s="10">
        <v>0</v>
      </c>
      <c r="D35" t="s">
        <v>73</v>
      </c>
    </row>
    <row r="36" spans="1:4" ht="12.75">
      <c r="A36" s="2" t="s">
        <v>32</v>
      </c>
      <c r="B36" t="s">
        <v>38</v>
      </c>
      <c r="C36" s="10">
        <v>4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1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5</v>
      </c>
      <c r="D40" t="s">
        <v>72</v>
      </c>
    </row>
    <row r="41" spans="1:4" ht="12.75">
      <c r="A41" s="2" t="s">
        <v>41</v>
      </c>
      <c r="B41" t="s">
        <v>18</v>
      </c>
      <c r="C41" s="10">
        <v>1</v>
      </c>
      <c r="D41" t="s">
        <v>72</v>
      </c>
    </row>
    <row r="42" spans="1:4" ht="12.75">
      <c r="A42" s="2" t="s">
        <v>41</v>
      </c>
      <c r="B42" t="s">
        <v>42</v>
      </c>
      <c r="C42" s="10">
        <v>4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159</v>
      </c>
    </row>
    <row r="52" ht="12.75">
      <c r="B52" s="5" t="s">
        <v>74</v>
      </c>
    </row>
    <row r="53" spans="3:4" ht="12.75">
      <c r="C53" s="4" t="s">
        <v>78</v>
      </c>
      <c r="D53" s="1"/>
    </row>
    <row r="54" spans="2:3" ht="12.75">
      <c r="B54" s="9" t="s">
        <v>75</v>
      </c>
      <c r="C54" s="2">
        <f>SUM(C7+C10+C13+C14+C15+C16+C17+C18+C19+C37+C40+C41+C42+C45+C46)</f>
        <v>89</v>
      </c>
    </row>
    <row r="55" spans="2:3" ht="12.75">
      <c r="B55" s="9" t="s">
        <v>76</v>
      </c>
      <c r="C55" s="2">
        <f>SUM(C4+C5+C21+C22)</f>
        <v>6</v>
      </c>
    </row>
    <row r="56" spans="2:3" ht="12.75">
      <c r="B56" s="9" t="s">
        <v>77</v>
      </c>
      <c r="C56" s="2">
        <f>SUM(C6+C8+C9+C11+C24+C25+C26+C27+C28+C29+C31+C32+C33+C34+C35+C36+C38+C44+C47)</f>
        <v>64</v>
      </c>
    </row>
    <row r="57" spans="2:3" ht="12.75">
      <c r="B57" s="9" t="s">
        <v>81</v>
      </c>
      <c r="C57" s="3">
        <f>SUM(C54:C56)</f>
        <v>159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</cols>
  <sheetData>
    <row r="2" ht="12.75">
      <c r="C2" s="4" t="s">
        <v>121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0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1</v>
      </c>
      <c r="D8" t="s">
        <v>73</v>
      </c>
    </row>
    <row r="9" spans="1:4" ht="12.75">
      <c r="A9" s="2" t="s">
        <v>13</v>
      </c>
      <c r="B9" t="s">
        <v>111</v>
      </c>
      <c r="C9" s="10">
        <v>1</v>
      </c>
      <c r="D9" t="s">
        <v>73</v>
      </c>
    </row>
    <row r="10" spans="1:4" ht="12.75">
      <c r="A10" s="2" t="s">
        <v>90</v>
      </c>
      <c r="B10" t="s">
        <v>91</v>
      </c>
      <c r="C10" s="10">
        <v>1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25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13</v>
      </c>
      <c r="D16" t="s">
        <v>72</v>
      </c>
    </row>
    <row r="17" spans="1:4" ht="12.75">
      <c r="A17" s="2" t="s">
        <v>19</v>
      </c>
      <c r="B17" t="s">
        <v>20</v>
      </c>
      <c r="C17" s="10">
        <v>1</v>
      </c>
      <c r="D17" t="s">
        <v>72</v>
      </c>
    </row>
    <row r="18" spans="1:4" ht="12.75">
      <c r="A18" s="2" t="s">
        <v>21</v>
      </c>
      <c r="B18" t="s">
        <v>22</v>
      </c>
      <c r="C18" s="10">
        <v>7</v>
      </c>
      <c r="D18" t="s">
        <v>72</v>
      </c>
    </row>
    <row r="19" spans="1:4" ht="12.75">
      <c r="A19" s="2" t="s">
        <v>23</v>
      </c>
      <c r="B19" t="s">
        <v>24</v>
      </c>
      <c r="C19" s="10">
        <v>21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9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118</v>
      </c>
      <c r="C24" s="10">
        <v>19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119</v>
      </c>
      <c r="C26" s="10">
        <v>10</v>
      </c>
      <c r="D26" t="s">
        <v>73</v>
      </c>
    </row>
    <row r="27" spans="1:4" ht="12.75">
      <c r="A27" s="2" t="s">
        <v>27</v>
      </c>
      <c r="B27" t="s">
        <v>120</v>
      </c>
      <c r="C27" s="10">
        <v>0</v>
      </c>
      <c r="D27" t="s">
        <v>73</v>
      </c>
    </row>
    <row r="28" spans="1:4" ht="12.75">
      <c r="A28" s="2" t="s">
        <v>27</v>
      </c>
      <c r="B28" t="s">
        <v>94</v>
      </c>
      <c r="C28" s="10">
        <v>1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5</v>
      </c>
      <c r="D31" t="s">
        <v>73</v>
      </c>
    </row>
    <row r="32" spans="1:4" ht="12.75">
      <c r="A32" s="2" t="s">
        <v>32</v>
      </c>
      <c r="B32" t="s">
        <v>34</v>
      </c>
      <c r="C32" s="10">
        <v>2</v>
      </c>
      <c r="D32" t="s">
        <v>73</v>
      </c>
    </row>
    <row r="33" spans="1:4" ht="12.75">
      <c r="A33" s="2" t="s">
        <v>32</v>
      </c>
      <c r="B33" t="s">
        <v>35</v>
      </c>
      <c r="C33" s="10">
        <v>7</v>
      </c>
      <c r="D33" t="s">
        <v>73</v>
      </c>
    </row>
    <row r="34" spans="1:4" ht="12.75">
      <c r="A34" s="2" t="s">
        <v>32</v>
      </c>
      <c r="B34" t="s">
        <v>36</v>
      </c>
      <c r="C34" s="10">
        <v>43</v>
      </c>
      <c r="D34" t="s">
        <v>73</v>
      </c>
    </row>
    <row r="35" spans="1:4" ht="12.75">
      <c r="A35" s="2" t="s">
        <v>32</v>
      </c>
      <c r="B35" t="s">
        <v>37</v>
      </c>
      <c r="C35" s="10">
        <v>0</v>
      </c>
      <c r="D35" t="s">
        <v>73</v>
      </c>
    </row>
    <row r="36" spans="1:4" ht="12.75">
      <c r="A36" s="2" t="s">
        <v>32</v>
      </c>
      <c r="B36" t="s">
        <v>38</v>
      </c>
      <c r="C36" s="10">
        <v>6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2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5</v>
      </c>
      <c r="D40" t="s">
        <v>72</v>
      </c>
    </row>
    <row r="41" spans="1:4" ht="12.75">
      <c r="A41" s="2" t="s">
        <v>41</v>
      </c>
      <c r="B41" t="s">
        <v>18</v>
      </c>
      <c r="C41" s="10">
        <v>0</v>
      </c>
      <c r="D41" t="s">
        <v>72</v>
      </c>
    </row>
    <row r="42" spans="1:4" ht="12.75">
      <c r="A42" s="2" t="s">
        <v>41</v>
      </c>
      <c r="B42" t="s">
        <v>42</v>
      </c>
      <c r="C42" s="10">
        <v>15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194</v>
      </c>
    </row>
    <row r="52" spans="2:3" ht="12.75">
      <c r="B52" s="5" t="s">
        <v>74</v>
      </c>
      <c r="C52" s="1"/>
    </row>
    <row r="53" spans="2:3" ht="12.75">
      <c r="B53" s="11"/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88</v>
      </c>
    </row>
    <row r="55" spans="2:3" ht="12.75">
      <c r="B55" s="9" t="s">
        <v>76</v>
      </c>
      <c r="C55" s="2">
        <f>SUM(C4+C5+C21+C22)</f>
        <v>9</v>
      </c>
    </row>
    <row r="56" spans="2:3" ht="12.75">
      <c r="B56" s="9" t="s">
        <v>77</v>
      </c>
      <c r="C56" s="2">
        <f>SUM(C6+C8+C9+C11+C24+C25+C26+C27+C28+C29+C31+C32+C33+C34+C35+C36+C38+C44+C47)</f>
        <v>97</v>
      </c>
    </row>
    <row r="57" spans="2:3" ht="12.75">
      <c r="B57" s="9" t="s">
        <v>81</v>
      </c>
      <c r="C57" s="3">
        <f>SUM(C54:C56)</f>
        <v>194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. RSD B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</cols>
  <sheetData>
    <row r="2" ht="12.75">
      <c r="C2" s="4" t="s">
        <v>121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1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0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0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16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7</v>
      </c>
      <c r="D16" t="s">
        <v>72</v>
      </c>
    </row>
    <row r="17" spans="1:4" ht="12.75">
      <c r="A17" s="2" t="s">
        <v>19</v>
      </c>
      <c r="B17" t="s">
        <v>20</v>
      </c>
      <c r="C17" s="10">
        <v>8</v>
      </c>
      <c r="D17" t="s">
        <v>72</v>
      </c>
    </row>
    <row r="18" spans="1:4" ht="12.75">
      <c r="A18" s="2" t="s">
        <v>21</v>
      </c>
      <c r="B18" t="s">
        <v>22</v>
      </c>
      <c r="C18" s="10">
        <v>3</v>
      </c>
      <c r="D18" t="s">
        <v>72</v>
      </c>
    </row>
    <row r="19" spans="1:4" ht="12.75">
      <c r="A19" s="2" t="s">
        <v>23</v>
      </c>
      <c r="B19" t="s">
        <v>24</v>
      </c>
      <c r="C19" s="10">
        <v>20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9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118</v>
      </c>
      <c r="C24" s="10">
        <v>16</v>
      </c>
      <c r="D24" t="s">
        <v>73</v>
      </c>
    </row>
    <row r="25" spans="1:4" ht="12.75">
      <c r="A25" s="2" t="s">
        <v>27</v>
      </c>
      <c r="B25" t="s">
        <v>29</v>
      </c>
      <c r="C25" s="10">
        <v>0</v>
      </c>
      <c r="D25" t="s">
        <v>73</v>
      </c>
    </row>
    <row r="26" spans="1:4" ht="12.75">
      <c r="A26" s="2" t="s">
        <v>27</v>
      </c>
      <c r="B26" t="s">
        <v>119</v>
      </c>
      <c r="C26" s="10">
        <v>7</v>
      </c>
      <c r="D26" t="s">
        <v>73</v>
      </c>
    </row>
    <row r="27" spans="1:4" ht="12.75">
      <c r="A27" s="2" t="s">
        <v>27</v>
      </c>
      <c r="B27" t="s">
        <v>120</v>
      </c>
      <c r="C27" s="10">
        <v>0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2</v>
      </c>
      <c r="D31" t="s">
        <v>73</v>
      </c>
    </row>
    <row r="32" spans="1:4" ht="12.75">
      <c r="A32" s="2" t="s">
        <v>32</v>
      </c>
      <c r="B32" t="s">
        <v>34</v>
      </c>
      <c r="C32" s="10">
        <v>0</v>
      </c>
      <c r="D32" t="s">
        <v>73</v>
      </c>
    </row>
    <row r="33" spans="1:4" ht="12.75">
      <c r="A33" s="2" t="s">
        <v>32</v>
      </c>
      <c r="B33" t="s">
        <v>35</v>
      </c>
      <c r="C33" s="10">
        <v>2</v>
      </c>
      <c r="D33" t="s">
        <v>73</v>
      </c>
    </row>
    <row r="34" spans="1:4" ht="12.75">
      <c r="A34" s="2" t="s">
        <v>32</v>
      </c>
      <c r="B34" t="s">
        <v>36</v>
      </c>
      <c r="C34" s="10">
        <v>18</v>
      </c>
      <c r="D34" t="s">
        <v>73</v>
      </c>
    </row>
    <row r="35" spans="1:4" ht="12.75">
      <c r="A35" s="2" t="s">
        <v>32</v>
      </c>
      <c r="B35" t="s">
        <v>37</v>
      </c>
      <c r="C35" s="10">
        <v>1</v>
      </c>
      <c r="D35" t="s">
        <v>73</v>
      </c>
    </row>
    <row r="36" spans="1:4" ht="12.75">
      <c r="A36" s="2" t="s">
        <v>32</v>
      </c>
      <c r="B36" t="s">
        <v>38</v>
      </c>
      <c r="C36" s="10">
        <v>6</v>
      </c>
      <c r="D36" t="s">
        <v>73</v>
      </c>
    </row>
    <row r="37" spans="1:4" ht="12.75">
      <c r="A37" s="2" t="s">
        <v>39</v>
      </c>
      <c r="B37" t="s">
        <v>84</v>
      </c>
      <c r="C37" s="10">
        <v>1</v>
      </c>
      <c r="D37" t="s">
        <v>72</v>
      </c>
    </row>
    <row r="38" spans="1:4" ht="12.75">
      <c r="A38" s="2" t="s">
        <v>39</v>
      </c>
      <c r="B38" t="s">
        <v>40</v>
      </c>
      <c r="C38" s="10">
        <v>1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10</v>
      </c>
      <c r="D40" t="s">
        <v>72</v>
      </c>
    </row>
    <row r="41" spans="1:4" ht="12.75">
      <c r="A41" s="2" t="s">
        <v>41</v>
      </c>
      <c r="B41" t="s">
        <v>18</v>
      </c>
      <c r="C41" s="10">
        <v>1</v>
      </c>
      <c r="D41" t="s">
        <v>72</v>
      </c>
    </row>
    <row r="42" spans="1:4" ht="12" customHeight="1">
      <c r="A42" s="2" t="s">
        <v>41</v>
      </c>
      <c r="B42" t="s">
        <v>42</v>
      </c>
      <c r="C42" s="10">
        <v>3</v>
      </c>
      <c r="D42" t="s">
        <v>72</v>
      </c>
    </row>
    <row r="43" spans="1:3" ht="12" customHeight="1">
      <c r="A43" s="2"/>
      <c r="C43" s="10"/>
    </row>
    <row r="44" spans="1:4" ht="12" customHeight="1">
      <c r="A44" s="2" t="s">
        <v>98</v>
      </c>
      <c r="B44" t="s">
        <v>102</v>
      </c>
      <c r="C44" s="10">
        <v>1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" customHeight="1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133</v>
      </c>
    </row>
    <row r="52" ht="12.75">
      <c r="B52" s="5" t="s">
        <v>74</v>
      </c>
    </row>
    <row r="53" spans="2:3" ht="12.75">
      <c r="B53" s="11"/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69</v>
      </c>
    </row>
    <row r="55" spans="2:3" ht="12.75">
      <c r="B55" s="9" t="s">
        <v>76</v>
      </c>
      <c r="C55" s="2">
        <f>SUM(C4+C5+C21+C22)</f>
        <v>10</v>
      </c>
    </row>
    <row r="56" spans="2:3" ht="12.75">
      <c r="B56" s="9" t="s">
        <v>77</v>
      </c>
      <c r="C56" s="2">
        <f>SUM(C6+C8+C9+C11+C24+C25+C26+C27+C28+C29+C31+C32+C33+C34+C35+C36+C38+C44+C47)</f>
        <v>54</v>
      </c>
    </row>
    <row r="57" spans="2:3" ht="12.75">
      <c r="B57" s="5" t="s">
        <v>81</v>
      </c>
      <c r="C57" s="3">
        <f>SUM(C54:C56)</f>
        <v>133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workbookViewId="0" topLeftCell="A1">
      <selection activeCell="A1" sqref="A1"/>
    </sheetView>
  </sheetViews>
  <sheetFormatPr defaultColWidth="11.421875" defaultRowHeight="12.75"/>
  <cols>
    <col min="2" max="2" width="55.421875" style="0" bestFit="1" customWidth="1"/>
    <col min="4" max="4" width="2.00390625" style="0" bestFit="1" customWidth="1"/>
  </cols>
  <sheetData>
    <row r="2" ht="12.75">
      <c r="C2" s="4" t="s">
        <v>121</v>
      </c>
    </row>
    <row r="3" spans="1:3" ht="12.75">
      <c r="A3" s="3" t="s">
        <v>0</v>
      </c>
      <c r="B3" s="4" t="s">
        <v>1</v>
      </c>
      <c r="C3" s="4" t="s">
        <v>69</v>
      </c>
    </row>
    <row r="4" spans="1:4" ht="12.75">
      <c r="A4" s="2" t="s">
        <v>9</v>
      </c>
      <c r="B4" t="s">
        <v>85</v>
      </c>
      <c r="C4" s="10">
        <v>0</v>
      </c>
      <c r="D4" t="s">
        <v>71</v>
      </c>
    </row>
    <row r="5" spans="1:4" ht="12.75">
      <c r="A5" s="2" t="s">
        <v>10</v>
      </c>
      <c r="B5" t="s">
        <v>86</v>
      </c>
      <c r="C5" s="10">
        <v>0</v>
      </c>
      <c r="D5" t="s">
        <v>71</v>
      </c>
    </row>
    <row r="6" spans="1:4" ht="12.75">
      <c r="A6" s="2" t="s">
        <v>87</v>
      </c>
      <c r="B6" t="s">
        <v>88</v>
      </c>
      <c r="C6" s="10">
        <v>0</v>
      </c>
      <c r="D6" t="s">
        <v>73</v>
      </c>
    </row>
    <row r="7" spans="1:4" ht="12.75">
      <c r="A7" s="2" t="s">
        <v>11</v>
      </c>
      <c r="B7" t="s">
        <v>12</v>
      </c>
      <c r="C7" s="10">
        <v>1</v>
      </c>
      <c r="D7" t="s">
        <v>72</v>
      </c>
    </row>
    <row r="8" spans="1:4" ht="12.75">
      <c r="A8" s="2" t="s">
        <v>13</v>
      </c>
      <c r="B8" t="s">
        <v>110</v>
      </c>
      <c r="C8" s="10">
        <v>0</v>
      </c>
      <c r="D8" t="s">
        <v>73</v>
      </c>
    </row>
    <row r="9" spans="1:4" ht="12.75">
      <c r="A9" s="2" t="s">
        <v>13</v>
      </c>
      <c r="B9" t="s">
        <v>111</v>
      </c>
      <c r="C9" s="10">
        <v>0</v>
      </c>
      <c r="D9" t="s">
        <v>73</v>
      </c>
    </row>
    <row r="10" spans="1:4" ht="12.75">
      <c r="A10" s="2" t="s">
        <v>90</v>
      </c>
      <c r="B10" t="s">
        <v>91</v>
      </c>
      <c r="C10" s="10">
        <v>1</v>
      </c>
      <c r="D10" t="s">
        <v>72</v>
      </c>
    </row>
    <row r="11" spans="1:4" ht="12.75">
      <c r="A11" s="2" t="s">
        <v>112</v>
      </c>
      <c r="B11" t="s">
        <v>113</v>
      </c>
      <c r="C11" s="10">
        <v>0</v>
      </c>
      <c r="D11" t="s">
        <v>73</v>
      </c>
    </row>
    <row r="12" spans="1:3" ht="12.75">
      <c r="A12" s="2"/>
      <c r="C12" s="10"/>
    </row>
    <row r="13" spans="1:4" ht="12.75">
      <c r="A13" s="2" t="s">
        <v>14</v>
      </c>
      <c r="B13" t="s">
        <v>15</v>
      </c>
      <c r="C13" s="10">
        <v>8</v>
      </c>
      <c r="D13" t="s">
        <v>72</v>
      </c>
    </row>
    <row r="14" spans="1:4" ht="12.75">
      <c r="A14" s="2" t="s">
        <v>14</v>
      </c>
      <c r="B14" t="s">
        <v>16</v>
      </c>
      <c r="C14" s="10">
        <v>0</v>
      </c>
      <c r="D14" t="s">
        <v>72</v>
      </c>
    </row>
    <row r="15" spans="1:4" ht="12.75">
      <c r="A15" s="2" t="s">
        <v>14</v>
      </c>
      <c r="B15" t="s">
        <v>17</v>
      </c>
      <c r="C15" s="10">
        <v>0</v>
      </c>
      <c r="D15" t="s">
        <v>72</v>
      </c>
    </row>
    <row r="16" spans="1:4" ht="12.75">
      <c r="A16" s="2" t="s">
        <v>14</v>
      </c>
      <c r="B16" t="s">
        <v>18</v>
      </c>
      <c r="C16" s="10">
        <v>13</v>
      </c>
      <c r="D16" t="s">
        <v>72</v>
      </c>
    </row>
    <row r="17" spans="1:4" ht="12.75">
      <c r="A17" s="2" t="s">
        <v>19</v>
      </c>
      <c r="B17" t="s">
        <v>20</v>
      </c>
      <c r="C17" s="10">
        <v>3</v>
      </c>
      <c r="D17" t="s">
        <v>72</v>
      </c>
    </row>
    <row r="18" spans="1:4" ht="12.75">
      <c r="A18" s="2" t="s">
        <v>21</v>
      </c>
      <c r="B18" t="s">
        <v>22</v>
      </c>
      <c r="C18" s="10">
        <v>3</v>
      </c>
      <c r="D18" t="s">
        <v>72</v>
      </c>
    </row>
    <row r="19" spans="1:4" ht="12.75">
      <c r="A19" s="2" t="s">
        <v>23</v>
      </c>
      <c r="B19" t="s">
        <v>24</v>
      </c>
      <c r="C19" s="10">
        <v>12</v>
      </c>
      <c r="D19" t="s">
        <v>72</v>
      </c>
    </row>
    <row r="20" spans="1:3" ht="12.75">
      <c r="A20" s="2"/>
      <c r="C20" s="10"/>
    </row>
    <row r="21" spans="1:4" ht="12.75">
      <c r="A21" s="2" t="s">
        <v>25</v>
      </c>
      <c r="B21" t="s">
        <v>26</v>
      </c>
      <c r="C21" s="10">
        <v>6</v>
      </c>
      <c r="D21" t="s">
        <v>71</v>
      </c>
    </row>
    <row r="22" spans="1:4" ht="12.75">
      <c r="A22" s="2" t="s">
        <v>96</v>
      </c>
      <c r="B22" t="s">
        <v>95</v>
      </c>
      <c r="C22" s="10">
        <v>0</v>
      </c>
      <c r="D22" t="s">
        <v>71</v>
      </c>
    </row>
    <row r="23" spans="1:3" ht="12.75">
      <c r="A23" s="2"/>
      <c r="C23" s="10"/>
    </row>
    <row r="24" spans="1:4" ht="12.75">
      <c r="A24" s="2" t="s">
        <v>27</v>
      </c>
      <c r="B24" t="s">
        <v>118</v>
      </c>
      <c r="C24" s="10">
        <v>14</v>
      </c>
      <c r="D24" t="s">
        <v>73</v>
      </c>
    </row>
    <row r="25" spans="1:4" ht="12.75">
      <c r="A25" s="2" t="s">
        <v>27</v>
      </c>
      <c r="B25" t="s">
        <v>29</v>
      </c>
      <c r="C25" s="10">
        <v>1</v>
      </c>
      <c r="D25" t="s">
        <v>73</v>
      </c>
    </row>
    <row r="26" spans="1:4" ht="12.75">
      <c r="A26" s="2" t="s">
        <v>27</v>
      </c>
      <c r="B26" t="s">
        <v>119</v>
      </c>
      <c r="C26" s="10">
        <v>16</v>
      </c>
      <c r="D26" t="s">
        <v>73</v>
      </c>
    </row>
    <row r="27" spans="1:4" ht="12.75">
      <c r="A27" s="2" t="s">
        <v>27</v>
      </c>
      <c r="B27" t="s">
        <v>120</v>
      </c>
      <c r="C27" s="10">
        <v>1</v>
      </c>
      <c r="D27" t="s">
        <v>73</v>
      </c>
    </row>
    <row r="28" spans="1:4" ht="12.75">
      <c r="A28" s="2" t="s">
        <v>27</v>
      </c>
      <c r="B28" t="s">
        <v>94</v>
      </c>
      <c r="C28" s="10">
        <v>0</v>
      </c>
      <c r="D28" t="s">
        <v>73</v>
      </c>
    </row>
    <row r="29" spans="1:4" ht="12.75">
      <c r="A29" s="2" t="s">
        <v>27</v>
      </c>
      <c r="B29" t="s">
        <v>97</v>
      </c>
      <c r="C29" s="10">
        <v>0</v>
      </c>
      <c r="D29" t="s">
        <v>73</v>
      </c>
    </row>
    <row r="30" spans="1:3" ht="12.75">
      <c r="A30" s="2"/>
      <c r="C30" s="10"/>
    </row>
    <row r="31" spans="1:4" ht="12.75">
      <c r="A31" s="2" t="s">
        <v>32</v>
      </c>
      <c r="B31" t="s">
        <v>33</v>
      </c>
      <c r="C31" s="10">
        <v>4</v>
      </c>
      <c r="D31" t="s">
        <v>73</v>
      </c>
    </row>
    <row r="32" spans="1:4" ht="12.75">
      <c r="A32" s="2" t="s">
        <v>32</v>
      </c>
      <c r="B32" t="s">
        <v>34</v>
      </c>
      <c r="C32" s="10">
        <v>3</v>
      </c>
      <c r="D32" t="s">
        <v>73</v>
      </c>
    </row>
    <row r="33" spans="1:4" ht="12.75">
      <c r="A33" s="2" t="s">
        <v>32</v>
      </c>
      <c r="B33" t="s">
        <v>35</v>
      </c>
      <c r="C33" s="10">
        <v>2</v>
      </c>
      <c r="D33" t="s">
        <v>73</v>
      </c>
    </row>
    <row r="34" spans="1:4" ht="12.75">
      <c r="A34" s="2" t="s">
        <v>32</v>
      </c>
      <c r="B34" t="s">
        <v>36</v>
      </c>
      <c r="C34" s="10">
        <v>8</v>
      </c>
      <c r="D34" t="s">
        <v>73</v>
      </c>
    </row>
    <row r="35" spans="1:4" ht="12.75">
      <c r="A35" s="2" t="s">
        <v>32</v>
      </c>
      <c r="B35" t="s">
        <v>37</v>
      </c>
      <c r="C35" s="10">
        <v>3</v>
      </c>
      <c r="D35" t="s">
        <v>73</v>
      </c>
    </row>
    <row r="36" spans="1:4" ht="12.75">
      <c r="A36" s="2" t="s">
        <v>32</v>
      </c>
      <c r="B36" t="s">
        <v>38</v>
      </c>
      <c r="C36" s="10">
        <v>2</v>
      </c>
      <c r="D36" t="s">
        <v>73</v>
      </c>
    </row>
    <row r="37" spans="1:4" ht="12.75">
      <c r="A37" s="2" t="s">
        <v>39</v>
      </c>
      <c r="B37" t="s">
        <v>84</v>
      </c>
      <c r="C37" s="10">
        <v>0</v>
      </c>
      <c r="D37" t="s">
        <v>72</v>
      </c>
    </row>
    <row r="38" spans="1:4" ht="12.75">
      <c r="A38" s="2" t="s">
        <v>39</v>
      </c>
      <c r="B38" t="s">
        <v>40</v>
      </c>
      <c r="C38" s="10">
        <v>0</v>
      </c>
      <c r="D38" t="s">
        <v>73</v>
      </c>
    </row>
    <row r="39" spans="1:3" ht="12.75">
      <c r="A39" s="2"/>
      <c r="C39" s="10"/>
    </row>
    <row r="40" spans="1:4" ht="12.75">
      <c r="A40" s="2" t="s">
        <v>41</v>
      </c>
      <c r="B40" t="s">
        <v>15</v>
      </c>
      <c r="C40" s="10">
        <v>14</v>
      </c>
      <c r="D40" t="s">
        <v>72</v>
      </c>
    </row>
    <row r="41" spans="1:4" ht="12.75">
      <c r="A41" s="2" t="s">
        <v>41</v>
      </c>
      <c r="B41" t="s">
        <v>18</v>
      </c>
      <c r="C41" s="10">
        <v>1</v>
      </c>
      <c r="D41" t="s">
        <v>72</v>
      </c>
    </row>
    <row r="42" spans="1:4" ht="12.75">
      <c r="A42" s="2" t="s">
        <v>41</v>
      </c>
      <c r="B42" t="s">
        <v>42</v>
      </c>
      <c r="C42" s="10">
        <v>4</v>
      </c>
      <c r="D42" t="s">
        <v>72</v>
      </c>
    </row>
    <row r="43" spans="1:3" ht="12.75">
      <c r="A43" s="2"/>
      <c r="C43" s="10"/>
    </row>
    <row r="44" spans="1:4" ht="12.75">
      <c r="A44" s="2" t="s">
        <v>98</v>
      </c>
      <c r="B44" t="s">
        <v>102</v>
      </c>
      <c r="C44" s="10">
        <v>0</v>
      </c>
      <c r="D44" t="s">
        <v>73</v>
      </c>
    </row>
    <row r="45" spans="1:4" ht="12.75">
      <c r="A45" s="2" t="s">
        <v>98</v>
      </c>
      <c r="B45" t="s">
        <v>104</v>
      </c>
      <c r="C45" s="10">
        <v>0</v>
      </c>
      <c r="D45" t="s">
        <v>72</v>
      </c>
    </row>
    <row r="46" spans="1:4" ht="12.75">
      <c r="A46" s="2" t="s">
        <v>98</v>
      </c>
      <c r="B46" t="s">
        <v>99</v>
      </c>
      <c r="C46" s="10">
        <v>0</v>
      </c>
      <c r="D46" t="s">
        <v>72</v>
      </c>
    </row>
    <row r="47" spans="1:4" ht="12.75">
      <c r="A47" s="2" t="s">
        <v>98</v>
      </c>
      <c r="B47" t="s">
        <v>106</v>
      </c>
      <c r="C47" s="10">
        <v>0</v>
      </c>
      <c r="D47" t="s">
        <v>73</v>
      </c>
    </row>
    <row r="48" ht="12.75">
      <c r="A48" s="2"/>
    </row>
    <row r="49" ht="12.75">
      <c r="A49" s="2"/>
    </row>
    <row r="50" ht="12.75">
      <c r="A50" s="2"/>
    </row>
    <row r="51" spans="1:3" ht="12.75">
      <c r="A51" s="2"/>
      <c r="C51" s="3">
        <f>SUM(C4:C47)</f>
        <v>120</v>
      </c>
    </row>
    <row r="52" ht="12.75">
      <c r="B52" s="5" t="s">
        <v>74</v>
      </c>
    </row>
    <row r="53" ht="12.75">
      <c r="C53" s="4" t="s">
        <v>78</v>
      </c>
    </row>
    <row r="54" spans="2:3" ht="12.75">
      <c r="B54" s="9" t="s">
        <v>75</v>
      </c>
      <c r="C54" s="2">
        <f>SUM(C7+C10+C13+C14+C15+C16+C17+C18+C19+C37+C40+C41+C42+C45+C46)</f>
        <v>60</v>
      </c>
    </row>
    <row r="55" spans="2:3" ht="12.75">
      <c r="B55" s="9" t="s">
        <v>76</v>
      </c>
      <c r="C55" s="2">
        <f>SUM(C4+C5+C21+C22)</f>
        <v>6</v>
      </c>
    </row>
    <row r="56" spans="2:3" ht="12.75">
      <c r="B56" s="9" t="s">
        <v>77</v>
      </c>
      <c r="C56" s="2">
        <f>SUM(C6+C8+C9+C11+C24+C25+C26+C27+C28+C29+C31+C32+C33+C34+C35+C36+C38+C44+C47)</f>
        <v>54</v>
      </c>
    </row>
    <row r="57" spans="2:3" ht="12.75">
      <c r="B57" s="9" t="s">
        <v>81</v>
      </c>
      <c r="C57" s="3">
        <f>SUM(C54:C56)</f>
        <v>120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2004-10-05T10:03:18Z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